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EKOLAH\NILAI SEMUA\"/>
    </mc:Choice>
  </mc:AlternateContent>
  <xr:revisionPtr revIDLastSave="0" documentId="13_ncr:1_{7B12DCCC-88FF-46FE-981D-034668F232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embar1" sheetId="19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" i="19" l="1"/>
  <c r="H2" i="19"/>
  <c r="G20" i="19" s="1"/>
  <c r="D29" i="19" l="1"/>
  <c r="E29" i="19" s="1"/>
  <c r="D2" i="19"/>
  <c r="E2" i="19" s="1"/>
  <c r="D6" i="19"/>
  <c r="E6" i="19" s="1"/>
  <c r="D10" i="19"/>
  <c r="E10" i="19" s="1"/>
  <c r="D14" i="19"/>
  <c r="E14" i="19" s="1"/>
  <c r="D18" i="19"/>
  <c r="E18" i="19" s="1"/>
  <c r="D22" i="19"/>
  <c r="E22" i="19" s="1"/>
  <c r="D26" i="19"/>
  <c r="E26" i="19" s="1"/>
  <c r="D30" i="19"/>
  <c r="E30" i="19" s="1"/>
  <c r="D34" i="19"/>
  <c r="E34" i="19" s="1"/>
  <c r="D38" i="19"/>
  <c r="E38" i="19" s="1"/>
  <c r="D42" i="19"/>
  <c r="E42" i="19" s="1"/>
  <c r="D46" i="19"/>
  <c r="E46" i="19" s="1"/>
  <c r="D50" i="19"/>
  <c r="E50" i="19" s="1"/>
  <c r="D3" i="19"/>
  <c r="E3" i="19" s="1"/>
  <c r="D7" i="19"/>
  <c r="E7" i="19" s="1"/>
  <c r="D11" i="19"/>
  <c r="E11" i="19" s="1"/>
  <c r="D15" i="19"/>
  <c r="E15" i="19" s="1"/>
  <c r="D19" i="19"/>
  <c r="E19" i="19" s="1"/>
  <c r="D23" i="19"/>
  <c r="E23" i="19" s="1"/>
  <c r="D27" i="19"/>
  <c r="E27" i="19" s="1"/>
  <c r="D31" i="19"/>
  <c r="E31" i="19" s="1"/>
  <c r="D35" i="19"/>
  <c r="E35" i="19" s="1"/>
  <c r="D39" i="19"/>
  <c r="E39" i="19" s="1"/>
  <c r="D43" i="19"/>
  <c r="E43" i="19" s="1"/>
  <c r="D47" i="19"/>
  <c r="E47" i="19" s="1"/>
  <c r="D51" i="19"/>
  <c r="E51" i="19" s="1"/>
  <c r="D4" i="19"/>
  <c r="E4" i="19" s="1"/>
  <c r="D8" i="19"/>
  <c r="E8" i="19" s="1"/>
  <c r="D12" i="19"/>
  <c r="E12" i="19" s="1"/>
  <c r="D16" i="19"/>
  <c r="E16" i="19" s="1"/>
  <c r="D20" i="19"/>
  <c r="E20" i="19" s="1"/>
  <c r="D24" i="19"/>
  <c r="E24" i="19" s="1"/>
  <c r="D28" i="19"/>
  <c r="E28" i="19" s="1"/>
  <c r="D32" i="19"/>
  <c r="E32" i="19" s="1"/>
  <c r="D36" i="19"/>
  <c r="E36" i="19" s="1"/>
  <c r="D40" i="19"/>
  <c r="E40" i="19" s="1"/>
  <c r="D44" i="19"/>
  <c r="E44" i="19" s="1"/>
  <c r="D48" i="19"/>
  <c r="E48" i="19" s="1"/>
  <c r="D5" i="19"/>
  <c r="E5" i="19" s="1"/>
  <c r="D9" i="19"/>
  <c r="E9" i="19" s="1"/>
  <c r="D13" i="19"/>
  <c r="E13" i="19" s="1"/>
  <c r="D17" i="19"/>
  <c r="E17" i="19" s="1"/>
  <c r="D21" i="19"/>
  <c r="E21" i="19" s="1"/>
  <c r="D25" i="19"/>
  <c r="E25" i="19" s="1"/>
  <c r="D33" i="19"/>
  <c r="E33" i="19" s="1"/>
  <c r="D37" i="19"/>
  <c r="E37" i="19" s="1"/>
  <c r="D41" i="19"/>
  <c r="E41" i="19" s="1"/>
  <c r="D45" i="19"/>
  <c r="E45" i="19" s="1"/>
  <c r="D49" i="19"/>
  <c r="E49" i="19" s="1"/>
</calcChain>
</file>

<file path=xl/sharedStrings.xml><?xml version="1.0" encoding="utf-8"?>
<sst xmlns="http://schemas.openxmlformats.org/spreadsheetml/2006/main" count="81" uniqueCount="61">
  <si>
    <t>NO</t>
  </si>
  <si>
    <t>NAMA SISWA</t>
  </si>
  <si>
    <t>NILA TERENDAH</t>
  </si>
  <si>
    <t>NILAI TERTINGGI</t>
  </si>
  <si>
    <t>NILAI ASLI</t>
  </si>
  <si>
    <t>NILAI AKHIR</t>
  </si>
  <si>
    <t>HARAPAN AKHIR</t>
  </si>
  <si>
    <t>Petunjuk</t>
  </si>
  <si>
    <t>1. Silahkan Isi Nama Siswa (tidak harus)</t>
  </si>
  <si>
    <t>2. Silahkan Isi Nilai Asli atau Copy dari Data yang ada</t>
  </si>
  <si>
    <t>3. Masukkan Nilai Tertinggi dan Terendah di Menu Harapan Akhir</t>
  </si>
  <si>
    <t>4. Silahkan Lihat Nilai Akhir Kemudian Blok dan Copy kemudian Pastekan ke Data yang diinginkan</t>
  </si>
  <si>
    <t>PAS</t>
  </si>
  <si>
    <t>HR1</t>
  </si>
  <si>
    <t>HR2</t>
  </si>
  <si>
    <t>AHMAD IRFAN MAGHFUR</t>
  </si>
  <si>
    <t>ANINDYA BALQIS RAYSSA</t>
  </si>
  <si>
    <t>ATIKAH</t>
  </si>
  <si>
    <t>CASAESARIO AZRIL ZAKARYA</t>
  </si>
  <si>
    <t>CHALWA RAMADHANI M.</t>
  </si>
  <si>
    <t>DIAH AYU PUTRI LESTARI</t>
  </si>
  <si>
    <t>DZAKI MURSYID AL FARUQ</t>
  </si>
  <si>
    <t>ELISSA WINDA MUSTIKA</t>
  </si>
  <si>
    <t>FRISKA AULIA MARSHANDA PUTRI</t>
  </si>
  <si>
    <t>HIKMATUL ALIFIYAH ROHIM</t>
  </si>
  <si>
    <t>HILDA DWI RAHMADANA</t>
  </si>
  <si>
    <t>HIRZUL FAHMI AKBAR</t>
  </si>
  <si>
    <t>IMAM DEDY SANTOSA</t>
  </si>
  <si>
    <t>LAILATUL MAULIDDAH</t>
  </si>
  <si>
    <t>M AGUNG PRASTIA</t>
  </si>
  <si>
    <t>MOCHAMAD CHOIRUR MIFTACH</t>
  </si>
  <si>
    <t>MUHAMMAD IRFAN KHOLIK ANGGARA</t>
  </si>
  <si>
    <t>MUHAMMAD MIFTAHUL ULUM</t>
  </si>
  <si>
    <t>75-90</t>
  </si>
  <si>
    <t>78-93</t>
  </si>
  <si>
    <t>PTS</t>
  </si>
  <si>
    <t>85-98</t>
  </si>
  <si>
    <t>79-94</t>
  </si>
  <si>
    <t>80-95</t>
  </si>
  <si>
    <t>76-95</t>
  </si>
  <si>
    <t>UM</t>
  </si>
  <si>
    <t>87-99</t>
  </si>
  <si>
    <t>HR3</t>
  </si>
  <si>
    <t>HR4</t>
  </si>
  <si>
    <t>76-91</t>
  </si>
  <si>
    <t>77-92</t>
  </si>
  <si>
    <t>75-94</t>
  </si>
  <si>
    <t>79-95</t>
  </si>
  <si>
    <t>77-96</t>
  </si>
  <si>
    <t>78-97</t>
  </si>
  <si>
    <t>79-98</t>
  </si>
  <si>
    <t>81-96</t>
  </si>
  <si>
    <t>82-97</t>
  </si>
  <si>
    <t>80-96</t>
  </si>
  <si>
    <t>81-97</t>
  </si>
  <si>
    <t>82-98</t>
  </si>
  <si>
    <t>83-99</t>
  </si>
  <si>
    <t>80-99</t>
  </si>
  <si>
    <t>KELAS/Semester</t>
  </si>
  <si>
    <t>Perhatian</t>
  </si>
  <si>
    <t>Panduan Nilai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</si>
</sst>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charset val="1"/>
      <scheme val="minor"/>
    </font>
    <font>
      <sz val="11"/>
      <color theme="1"/>
      <name val="Arial Narrow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Play"/>
    </font>
    <font>
      <sz val="11"/>
      <color theme="1"/>
      <name val="Arial"/>
      <family val="2"/>
    </font>
    <font>
      <sz val="8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b/>
      <i/>
      <sz val="11"/>
      <color rgb="FFFF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40">
    <xf numFmtId="0" fontId="0" fillId="0" borderId="0" xfId="0"/>
    <xf numFmtId="0" fontId="0" fillId="3" borderId="2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vertical="center"/>
      <protection locked="0"/>
    </xf>
    <xf numFmtId="1" fontId="1" fillId="9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5" borderId="1" xfId="0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0" fillId="7" borderId="1" xfId="0" applyFill="1" applyBorder="1" applyAlignmen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0" fontId="0" fillId="6" borderId="1" xfId="0" applyFill="1" applyBorder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8" borderId="3" xfId="0" applyFill="1" applyBorder="1" applyAlignment="1" applyProtection="1">
      <alignment vertical="center"/>
      <protection locked="0"/>
    </xf>
    <xf numFmtId="0" fontId="1" fillId="9" borderId="1" xfId="0" applyFont="1" applyFill="1" applyBorder="1" applyAlignment="1" applyProtection="1">
      <alignment horizontal="center" vertical="center"/>
      <protection locked="0"/>
    </xf>
    <xf numFmtId="0" fontId="0" fillId="12" borderId="5" xfId="0" applyFill="1" applyBorder="1" applyAlignment="1" applyProtection="1">
      <alignment vertical="top" wrapText="1"/>
      <protection locked="0"/>
    </xf>
    <xf numFmtId="0" fontId="5" fillId="12" borderId="7" xfId="0" applyFont="1" applyFill="1" applyBorder="1" applyAlignment="1" applyProtection="1">
      <alignment horizontal="right" wrapText="1"/>
      <protection locked="0"/>
    </xf>
    <xf numFmtId="0" fontId="6" fillId="12" borderId="7" xfId="0" applyFont="1" applyFill="1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13" borderId="1" xfId="0" applyFill="1" applyBorder="1" applyAlignment="1" applyProtection="1">
      <alignment horizontal="center" vertical="center"/>
      <protection locked="0"/>
    </xf>
    <xf numFmtId="1" fontId="6" fillId="0" borderId="6" xfId="0" applyNumberFormat="1" applyFont="1" applyBorder="1" applyAlignment="1" applyProtection="1">
      <alignment horizontal="center" wrapText="1"/>
      <protection locked="0"/>
    </xf>
    <xf numFmtId="1" fontId="4" fillId="0" borderId="0" xfId="0" applyNumberFormat="1" applyFont="1" applyAlignment="1" applyProtection="1">
      <alignment horizontal="center"/>
      <protection locked="0"/>
    </xf>
    <xf numFmtId="1" fontId="6" fillId="0" borderId="7" xfId="0" applyNumberFormat="1" applyFont="1" applyBorder="1" applyAlignment="1" applyProtection="1">
      <alignment horizontal="center" wrapText="1"/>
      <protection locked="0"/>
    </xf>
    <xf numFmtId="1" fontId="7" fillId="0" borderId="7" xfId="0" applyNumberFormat="1" applyFont="1" applyBorder="1" applyAlignment="1" applyProtection="1">
      <alignment horizontal="right" wrapText="1"/>
      <protection locked="0"/>
    </xf>
    <xf numFmtId="0" fontId="2" fillId="5" borderId="1" xfId="0" applyFont="1" applyFill="1" applyBorder="1" applyAlignment="1">
      <alignment horizontal="center" vertical="center"/>
    </xf>
    <xf numFmtId="1" fontId="0" fillId="10" borderId="1" xfId="0" applyNumberFormat="1" applyFill="1" applyBorder="1" applyAlignment="1">
      <alignment horizontal="center" vertical="center"/>
    </xf>
    <xf numFmtId="1" fontId="0" fillId="5" borderId="1" xfId="0" applyNumberFormat="1" applyFill="1" applyBorder="1" applyAlignment="1">
      <alignment horizontal="center" vertical="center"/>
    </xf>
    <xf numFmtId="1" fontId="4" fillId="0" borderId="0" xfId="0" applyNumberFormat="1" applyFont="1" applyAlignment="1">
      <alignment horizontal="center"/>
    </xf>
    <xf numFmtId="0" fontId="0" fillId="11" borderId="0" xfId="0" applyFill="1" applyAlignment="1" applyProtection="1">
      <alignment horizontal="center"/>
      <protection locked="0"/>
    </xf>
    <xf numFmtId="0" fontId="0" fillId="11" borderId="0" xfId="0" applyFill="1" applyProtection="1">
      <protection locked="0"/>
    </xf>
    <xf numFmtId="0" fontId="10" fillId="11" borderId="0" xfId="0" applyFont="1" applyFill="1"/>
    <xf numFmtId="0" fontId="9" fillId="11" borderId="0" xfId="0" applyFont="1" applyFill="1"/>
    <xf numFmtId="0" fontId="0" fillId="4" borderId="1" xfId="0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</cellXfs>
  <cellStyles count="3"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1"/>
  <sheetViews>
    <sheetView tabSelected="1" workbookViewId="0">
      <selection activeCell="C3" sqref="C3"/>
    </sheetView>
  </sheetViews>
  <sheetFormatPr defaultRowHeight="15"/>
  <cols>
    <col min="1" max="1" width="6.5703125" style="12" customWidth="1"/>
    <col min="2" max="2" width="27.28515625" style="12" customWidth="1"/>
    <col min="3" max="3" width="11.5703125" style="14" customWidth="1"/>
    <col min="4" max="4" width="14" hidden="1" customWidth="1"/>
    <col min="5" max="5" width="11.5703125" style="5" bestFit="1" customWidth="1"/>
    <col min="6" max="6" width="13.28515625" style="12" customWidth="1"/>
    <col min="7" max="7" width="15.5703125" style="12" bestFit="1" customWidth="1"/>
    <col min="8" max="8" width="20.5703125" style="12" customWidth="1"/>
    <col min="9" max="9" width="7.140625" style="12" customWidth="1"/>
    <col min="10" max="10" width="7" style="12" customWidth="1"/>
    <col min="11" max="11" width="6.42578125" style="12" customWidth="1"/>
    <col min="12" max="12" width="7.140625" style="12" customWidth="1"/>
    <col min="13" max="13" width="5.7109375" style="12" bestFit="1" customWidth="1"/>
    <col min="14" max="14" width="6.140625" style="12" customWidth="1"/>
    <col min="15" max="15" width="5.7109375" style="12" bestFit="1" customWidth="1"/>
    <col min="16" max="16384" width="9.140625" style="12"/>
  </cols>
  <sheetData>
    <row r="1" spans="1:17" ht="15.75" thickBot="1">
      <c r="A1" s="6" t="s">
        <v>0</v>
      </c>
      <c r="B1" s="7" t="s">
        <v>1</v>
      </c>
      <c r="C1" s="8" t="s">
        <v>4</v>
      </c>
      <c r="D1" s="28" t="s">
        <v>5</v>
      </c>
      <c r="E1" s="28" t="s">
        <v>5</v>
      </c>
      <c r="F1" s="9"/>
      <c r="G1" s="36" t="s">
        <v>4</v>
      </c>
      <c r="H1" s="36"/>
      <c r="I1" s="10"/>
      <c r="J1" s="11" t="s">
        <v>7</v>
      </c>
      <c r="K1" s="10"/>
      <c r="L1" s="10"/>
      <c r="M1" s="10"/>
      <c r="N1" s="10"/>
      <c r="O1" s="10"/>
      <c r="P1" s="10"/>
      <c r="Q1" s="10"/>
    </row>
    <row r="2" spans="1:17" ht="15.75" thickBot="1">
      <c r="A2" s="13">
        <v>1</v>
      </c>
      <c r="B2" s="2" t="s">
        <v>15</v>
      </c>
      <c r="C2" s="24">
        <v>100</v>
      </c>
      <c r="D2" s="29">
        <f>IFERROR(H$8+((C2-H$3)/(H$2-H$3)*(H$7-H$8)),0)</f>
        <v>99</v>
      </c>
      <c r="E2" s="31">
        <f>INT(D2)</f>
        <v>99</v>
      </c>
      <c r="F2" s="14"/>
      <c r="G2" s="15" t="s">
        <v>3</v>
      </c>
      <c r="H2" s="30">
        <f>MAX(C2:C51)</f>
        <v>100</v>
      </c>
      <c r="J2" s="12" t="s">
        <v>8</v>
      </c>
    </row>
    <row r="3" spans="1:17" ht="15.75" thickBot="1">
      <c r="A3" s="13">
        <v>2</v>
      </c>
      <c r="B3" s="2" t="s">
        <v>16</v>
      </c>
      <c r="C3" s="26">
        <v>42</v>
      </c>
      <c r="D3" s="29">
        <f t="shared" ref="D3:D51" si="0">IFERROR(H$8+((C3-H$3)/(H$2-H$3)*(H$7-H$8)),0)</f>
        <v>83</v>
      </c>
      <c r="E3" s="31">
        <f t="shared" ref="E3:E51" si="1">INT(D3)</f>
        <v>83</v>
      </c>
      <c r="F3" s="14"/>
      <c r="G3" s="15" t="s">
        <v>2</v>
      </c>
      <c r="H3" s="30">
        <f>MIN(C2:C51)</f>
        <v>42</v>
      </c>
      <c r="J3" s="12" t="s">
        <v>9</v>
      </c>
    </row>
    <row r="4" spans="1:17" ht="15.75" thickBot="1">
      <c r="A4" s="13">
        <v>3</v>
      </c>
      <c r="B4" s="2" t="s">
        <v>17</v>
      </c>
      <c r="C4" s="26">
        <v>70</v>
      </c>
      <c r="D4" s="29">
        <f t="shared" si="0"/>
        <v>90.724137931034477</v>
      </c>
      <c r="E4" s="31">
        <f t="shared" si="1"/>
        <v>90</v>
      </c>
      <c r="F4" s="14"/>
      <c r="H4" s="16"/>
      <c r="J4" s="12" t="s">
        <v>10</v>
      </c>
    </row>
    <row r="5" spans="1:17" ht="15.75" thickBot="1">
      <c r="A5" s="13">
        <v>4</v>
      </c>
      <c r="B5" s="2" t="s">
        <v>18</v>
      </c>
      <c r="C5" s="26">
        <v>52</v>
      </c>
      <c r="D5" s="29">
        <f t="shared" si="0"/>
        <v>85.758620689655174</v>
      </c>
      <c r="E5" s="31">
        <f>INT(D5)</f>
        <v>85</v>
      </c>
      <c r="F5" s="14"/>
      <c r="H5" s="16"/>
      <c r="J5" s="37" t="s">
        <v>11</v>
      </c>
      <c r="K5" s="37"/>
      <c r="L5" s="37"/>
      <c r="M5" s="37"/>
      <c r="N5" s="37"/>
      <c r="O5" s="37"/>
      <c r="P5" s="37"/>
      <c r="Q5" s="37"/>
    </row>
    <row r="6" spans="1:17" ht="15.75" thickBot="1">
      <c r="A6" s="13">
        <v>5</v>
      </c>
      <c r="B6" s="2" t="s">
        <v>19</v>
      </c>
      <c r="C6" s="26">
        <v>66</v>
      </c>
      <c r="D6" s="29">
        <f t="shared" si="0"/>
        <v>89.620689655172413</v>
      </c>
      <c r="E6" s="31">
        <f t="shared" si="1"/>
        <v>89</v>
      </c>
      <c r="F6" s="14"/>
      <c r="G6" s="38" t="s">
        <v>6</v>
      </c>
      <c r="H6" s="39"/>
      <c r="J6" s="37"/>
      <c r="K6" s="37"/>
      <c r="L6" s="37"/>
      <c r="M6" s="37"/>
      <c r="N6" s="37"/>
      <c r="O6" s="37"/>
      <c r="P6" s="37"/>
      <c r="Q6" s="37"/>
    </row>
    <row r="7" spans="1:17" ht="15.75" thickBot="1">
      <c r="A7" s="13">
        <v>6</v>
      </c>
      <c r="B7" s="2" t="s">
        <v>20</v>
      </c>
      <c r="C7" s="26">
        <v>62</v>
      </c>
      <c r="D7" s="29">
        <f t="shared" si="0"/>
        <v>88.517241379310349</v>
      </c>
      <c r="E7" s="31">
        <f t="shared" si="1"/>
        <v>88</v>
      </c>
      <c r="F7" s="14"/>
      <c r="G7" s="17" t="s">
        <v>3</v>
      </c>
      <c r="H7" s="1">
        <v>99</v>
      </c>
    </row>
    <row r="8" spans="1:17" ht="15.75" thickBot="1">
      <c r="A8" s="13">
        <v>7</v>
      </c>
      <c r="B8" s="2" t="s">
        <v>21</v>
      </c>
      <c r="C8" s="26">
        <v>64</v>
      </c>
      <c r="D8" s="29">
        <f t="shared" si="0"/>
        <v>89.068965517241381</v>
      </c>
      <c r="E8" s="31">
        <f t="shared" si="1"/>
        <v>89</v>
      </c>
      <c r="F8" s="14"/>
      <c r="G8" s="17" t="s">
        <v>2</v>
      </c>
      <c r="H8" s="1">
        <v>83</v>
      </c>
    </row>
    <row r="9" spans="1:17" ht="15.75" thickBot="1">
      <c r="A9" s="13">
        <v>8</v>
      </c>
      <c r="B9" s="2" t="s">
        <v>22</v>
      </c>
      <c r="C9" s="26">
        <v>60</v>
      </c>
      <c r="D9" s="29">
        <f t="shared" si="0"/>
        <v>87.965517241379317</v>
      </c>
      <c r="E9" s="31">
        <f t="shared" si="1"/>
        <v>87</v>
      </c>
      <c r="F9" s="14"/>
      <c r="H9" s="16"/>
    </row>
    <row r="10" spans="1:17" ht="15.75" thickBot="1">
      <c r="A10" s="13">
        <v>9</v>
      </c>
      <c r="B10" s="2" t="s">
        <v>23</v>
      </c>
      <c r="C10" s="27">
        <v>60</v>
      </c>
      <c r="D10" s="29">
        <f t="shared" si="0"/>
        <v>87.965517241379317</v>
      </c>
      <c r="E10" s="31">
        <f t="shared" si="1"/>
        <v>87</v>
      </c>
      <c r="F10" s="14"/>
      <c r="H10" s="16"/>
      <c r="I10" s="12" t="s">
        <v>60</v>
      </c>
    </row>
    <row r="11" spans="1:17" ht="15.75" thickBot="1">
      <c r="A11" s="13">
        <v>10</v>
      </c>
      <c r="B11" s="2" t="s">
        <v>24</v>
      </c>
      <c r="C11" s="26">
        <v>48</v>
      </c>
      <c r="D11" s="29">
        <f t="shared" si="0"/>
        <v>84.65517241379311</v>
      </c>
      <c r="E11" s="31">
        <f t="shared" si="1"/>
        <v>84</v>
      </c>
      <c r="F11" s="14"/>
      <c r="H11" s="23" t="s">
        <v>58</v>
      </c>
      <c r="I11" s="23" t="s">
        <v>13</v>
      </c>
      <c r="J11" s="23" t="s">
        <v>14</v>
      </c>
      <c r="K11" s="23" t="s">
        <v>42</v>
      </c>
      <c r="L11" s="23" t="s">
        <v>43</v>
      </c>
      <c r="M11" s="23" t="s">
        <v>35</v>
      </c>
      <c r="N11" s="23" t="s">
        <v>12</v>
      </c>
      <c r="O11" s="23" t="s">
        <v>40</v>
      </c>
    </row>
    <row r="12" spans="1:17" ht="15.75" thickBot="1">
      <c r="A12" s="13">
        <v>11</v>
      </c>
      <c r="B12" s="2" t="s">
        <v>25</v>
      </c>
      <c r="C12" s="26">
        <v>58</v>
      </c>
      <c r="D12" s="29">
        <f t="shared" si="0"/>
        <v>87.41379310344827</v>
      </c>
      <c r="E12" s="31">
        <f t="shared" si="1"/>
        <v>87</v>
      </c>
      <c r="F12" s="14"/>
      <c r="H12" s="22">
        <v>1</v>
      </c>
      <c r="I12" s="4" t="s">
        <v>33</v>
      </c>
      <c r="J12" s="4" t="s">
        <v>44</v>
      </c>
      <c r="K12" s="4" t="s">
        <v>45</v>
      </c>
      <c r="L12" s="4" t="s">
        <v>34</v>
      </c>
      <c r="M12" s="4" t="s">
        <v>46</v>
      </c>
      <c r="N12" s="4" t="s">
        <v>39</v>
      </c>
      <c r="O12" s="4"/>
    </row>
    <row r="13" spans="1:17" ht="15.75" thickBot="1">
      <c r="A13" s="13">
        <v>12</v>
      </c>
      <c r="B13" s="2" t="s">
        <v>26</v>
      </c>
      <c r="C13" s="26">
        <v>70</v>
      </c>
      <c r="D13" s="29">
        <f t="shared" si="0"/>
        <v>90.724137931034477</v>
      </c>
      <c r="E13" s="31">
        <f t="shared" si="1"/>
        <v>90</v>
      </c>
      <c r="F13" s="14"/>
      <c r="H13" s="22">
        <v>2</v>
      </c>
      <c r="I13" s="4" t="s">
        <v>44</v>
      </c>
      <c r="J13" s="4" t="s">
        <v>45</v>
      </c>
      <c r="K13" s="4" t="s">
        <v>34</v>
      </c>
      <c r="L13" s="4" t="s">
        <v>47</v>
      </c>
      <c r="M13" s="4" t="s">
        <v>39</v>
      </c>
      <c r="N13" s="4" t="s">
        <v>48</v>
      </c>
      <c r="O13" s="4"/>
    </row>
    <row r="14" spans="1:17" ht="15.75" thickBot="1">
      <c r="A14" s="13">
        <v>13</v>
      </c>
      <c r="B14" s="2" t="s">
        <v>27</v>
      </c>
      <c r="C14" s="27">
        <v>76</v>
      </c>
      <c r="D14" s="29">
        <f t="shared" si="0"/>
        <v>92.379310344827587</v>
      </c>
      <c r="E14" s="31">
        <f t="shared" si="1"/>
        <v>92</v>
      </c>
      <c r="F14" s="14"/>
      <c r="H14" s="22">
        <v>3</v>
      </c>
      <c r="I14" s="4" t="s">
        <v>45</v>
      </c>
      <c r="J14" s="4" t="s">
        <v>34</v>
      </c>
      <c r="K14" s="4" t="s">
        <v>37</v>
      </c>
      <c r="L14" s="4" t="s">
        <v>53</v>
      </c>
      <c r="M14" s="4" t="s">
        <v>48</v>
      </c>
      <c r="N14" s="4" t="s">
        <v>49</v>
      </c>
      <c r="O14" s="4"/>
    </row>
    <row r="15" spans="1:17" ht="15.75" thickBot="1">
      <c r="A15" s="13">
        <v>14</v>
      </c>
      <c r="B15" s="2" t="s">
        <v>28</v>
      </c>
      <c r="C15" s="27">
        <v>42</v>
      </c>
      <c r="D15" s="29">
        <f t="shared" si="0"/>
        <v>83</v>
      </c>
      <c r="E15" s="31">
        <f t="shared" si="1"/>
        <v>83</v>
      </c>
      <c r="F15" s="14"/>
      <c r="H15" s="22">
        <v>4</v>
      </c>
      <c r="I15" s="4" t="s">
        <v>34</v>
      </c>
      <c r="J15" s="4" t="s">
        <v>37</v>
      </c>
      <c r="K15" s="4" t="s">
        <v>38</v>
      </c>
      <c r="L15" s="4" t="s">
        <v>54</v>
      </c>
      <c r="M15" s="4" t="s">
        <v>49</v>
      </c>
      <c r="N15" s="4" t="s">
        <v>50</v>
      </c>
      <c r="O15" s="4"/>
    </row>
    <row r="16" spans="1:17" ht="15.75" thickBot="1">
      <c r="A16" s="13">
        <v>15</v>
      </c>
      <c r="B16" s="2" t="s">
        <v>29</v>
      </c>
      <c r="C16" s="26">
        <v>68</v>
      </c>
      <c r="D16" s="29">
        <f t="shared" si="0"/>
        <v>90.172413793103445</v>
      </c>
      <c r="E16" s="31">
        <f t="shared" si="1"/>
        <v>90</v>
      </c>
      <c r="F16" s="14"/>
      <c r="H16" s="22">
        <v>5</v>
      </c>
      <c r="I16" s="4" t="s">
        <v>37</v>
      </c>
      <c r="J16" s="4" t="s">
        <v>38</v>
      </c>
      <c r="K16" s="4" t="s">
        <v>51</v>
      </c>
      <c r="L16" s="4" t="s">
        <v>55</v>
      </c>
      <c r="M16" s="4" t="s">
        <v>50</v>
      </c>
      <c r="N16" s="4" t="s">
        <v>57</v>
      </c>
      <c r="O16" s="4"/>
    </row>
    <row r="17" spans="1:15" ht="15.75" thickBot="1">
      <c r="A17" s="13">
        <v>16</v>
      </c>
      <c r="B17" s="2" t="s">
        <v>30</v>
      </c>
      <c r="C17" s="27">
        <v>66</v>
      </c>
      <c r="D17" s="29">
        <f t="shared" si="0"/>
        <v>89.620689655172413</v>
      </c>
      <c r="E17" s="31">
        <f t="shared" si="1"/>
        <v>89</v>
      </c>
      <c r="F17" s="14"/>
      <c r="H17" s="22">
        <v>6</v>
      </c>
      <c r="I17" s="4" t="s">
        <v>38</v>
      </c>
      <c r="J17" s="4" t="s">
        <v>51</v>
      </c>
      <c r="K17" s="4" t="s">
        <v>52</v>
      </c>
      <c r="L17" s="4" t="s">
        <v>56</v>
      </c>
      <c r="M17" s="4" t="s">
        <v>57</v>
      </c>
      <c r="N17" s="4" t="s">
        <v>36</v>
      </c>
      <c r="O17" s="4" t="s">
        <v>41</v>
      </c>
    </row>
    <row r="18" spans="1:15" ht="15.75" thickBot="1">
      <c r="A18" s="13">
        <v>17</v>
      </c>
      <c r="B18" s="2" t="s">
        <v>31</v>
      </c>
      <c r="C18" s="26">
        <v>64</v>
      </c>
      <c r="D18" s="29">
        <f t="shared" si="0"/>
        <v>89.068965517241381</v>
      </c>
      <c r="E18" s="31">
        <f t="shared" si="1"/>
        <v>89</v>
      </c>
      <c r="F18" s="14"/>
      <c r="H18" s="16"/>
    </row>
    <row r="19" spans="1:15" ht="15.75" thickBot="1">
      <c r="A19" s="13">
        <v>18</v>
      </c>
      <c r="B19" s="2" t="s">
        <v>32</v>
      </c>
      <c r="C19" s="26">
        <v>52</v>
      </c>
      <c r="D19" s="29">
        <f t="shared" si="0"/>
        <v>85.758620689655174</v>
      </c>
      <c r="E19" s="31">
        <f t="shared" si="1"/>
        <v>85</v>
      </c>
      <c r="F19" s="14"/>
      <c r="G19" s="35" t="s">
        <v>59</v>
      </c>
      <c r="H19" s="16"/>
    </row>
    <row r="20" spans="1:15" ht="15.75" thickBot="1">
      <c r="A20" s="13">
        <v>19</v>
      </c>
      <c r="B20" s="2"/>
      <c r="C20" s="27"/>
      <c r="D20" s="29">
        <f t="shared" si="0"/>
        <v>71.41379310344827</v>
      </c>
      <c r="E20" s="31">
        <f t="shared" si="1"/>
        <v>71</v>
      </c>
      <c r="F20" s="14"/>
      <c r="G20" s="34" t="str">
        <f>IF(H2&gt;H7,"Nilai asli melebihi nilai tertinggi harapan akhir, Silahkan di edit manual"," ")</f>
        <v>Nilai asli melebihi nilai tertinggi harapan akhir, Silahkan di edit manual</v>
      </c>
      <c r="H20" s="32"/>
      <c r="I20" s="33"/>
      <c r="J20" s="33"/>
      <c r="K20" s="33"/>
      <c r="L20" s="33"/>
      <c r="M20" s="33"/>
    </row>
    <row r="21" spans="1:15" ht="15.75" thickBot="1">
      <c r="A21" s="13">
        <v>20</v>
      </c>
      <c r="B21" s="2"/>
      <c r="C21" s="26"/>
      <c r="D21" s="29">
        <f t="shared" si="0"/>
        <v>71.41379310344827</v>
      </c>
      <c r="E21" s="31">
        <f t="shared" si="1"/>
        <v>71</v>
      </c>
      <c r="F21" s="14"/>
      <c r="H21" s="16"/>
    </row>
    <row r="22" spans="1:15" ht="19.5" customHeight="1" thickBot="1">
      <c r="A22" s="13">
        <v>21</v>
      </c>
      <c r="B22" s="2"/>
      <c r="C22" s="26"/>
      <c r="D22" s="29">
        <f t="shared" si="0"/>
        <v>71.41379310344827</v>
      </c>
      <c r="E22" s="31">
        <f t="shared" si="1"/>
        <v>71</v>
      </c>
      <c r="F22" s="14"/>
      <c r="H22" s="16"/>
    </row>
    <row r="23" spans="1:15" ht="15.75" thickBot="1">
      <c r="A23" s="13">
        <v>22</v>
      </c>
      <c r="B23" s="2"/>
      <c r="C23" s="26"/>
      <c r="D23" s="29">
        <f t="shared" si="0"/>
        <v>71.41379310344827</v>
      </c>
      <c r="E23" s="31">
        <f t="shared" si="1"/>
        <v>71</v>
      </c>
      <c r="F23" s="14"/>
      <c r="H23" s="16"/>
    </row>
    <row r="24" spans="1:15" ht="15.75" thickBot="1">
      <c r="A24" s="13">
        <v>23</v>
      </c>
      <c r="B24" s="2"/>
      <c r="C24" s="26"/>
      <c r="D24" s="29">
        <f t="shared" si="0"/>
        <v>71.41379310344827</v>
      </c>
      <c r="E24" s="31">
        <f t="shared" si="1"/>
        <v>71</v>
      </c>
      <c r="F24" s="14"/>
      <c r="H24" s="16"/>
    </row>
    <row r="25" spans="1:15" ht="15.75" thickBot="1">
      <c r="A25" s="13">
        <v>24</v>
      </c>
      <c r="B25" s="2"/>
      <c r="C25" s="26"/>
      <c r="D25" s="29">
        <f t="shared" si="0"/>
        <v>71.41379310344827</v>
      </c>
      <c r="E25" s="31">
        <f t="shared" si="1"/>
        <v>71</v>
      </c>
      <c r="F25" s="14"/>
      <c r="H25" s="16"/>
    </row>
    <row r="26" spans="1:15" ht="15.75" thickBot="1">
      <c r="A26" s="13">
        <v>25</v>
      </c>
      <c r="B26" s="2"/>
      <c r="C26" s="21"/>
      <c r="D26" s="29">
        <f t="shared" si="0"/>
        <v>71.41379310344827</v>
      </c>
      <c r="E26" s="31">
        <f t="shared" si="1"/>
        <v>71</v>
      </c>
      <c r="F26" s="14"/>
      <c r="H26" s="16"/>
    </row>
    <row r="27" spans="1:15" ht="15.75" thickBot="1">
      <c r="A27" s="13">
        <v>26</v>
      </c>
      <c r="B27" s="2"/>
      <c r="C27" s="20"/>
      <c r="D27" s="29">
        <f t="shared" si="0"/>
        <v>71.41379310344827</v>
      </c>
      <c r="E27" s="31">
        <f t="shared" si="1"/>
        <v>71</v>
      </c>
      <c r="F27" s="14"/>
      <c r="H27" s="16"/>
    </row>
    <row r="28" spans="1:15" ht="15.75" thickBot="1">
      <c r="A28" s="13">
        <v>27</v>
      </c>
      <c r="B28" s="2"/>
      <c r="C28" s="20"/>
      <c r="D28" s="29">
        <f t="shared" si="0"/>
        <v>71.41379310344827</v>
      </c>
      <c r="E28" s="31">
        <f t="shared" si="1"/>
        <v>71</v>
      </c>
      <c r="F28" s="14"/>
      <c r="H28" s="16"/>
    </row>
    <row r="29" spans="1:15" ht="15.75" thickBot="1">
      <c r="A29" s="13">
        <v>28</v>
      </c>
      <c r="B29" s="2"/>
      <c r="C29" s="20"/>
      <c r="D29" s="29">
        <f>IFERROR(H$8+((C29-H$3)/(H$2-H$3)*(H$7-H$8)),0)</f>
        <v>71.41379310344827</v>
      </c>
      <c r="E29" s="31">
        <f>INT(D29)</f>
        <v>71</v>
      </c>
      <c r="F29" s="14"/>
      <c r="H29" s="16"/>
    </row>
    <row r="30" spans="1:15">
      <c r="A30" s="13">
        <v>29</v>
      </c>
      <c r="B30" s="2"/>
      <c r="C30" s="19"/>
      <c r="D30" s="29">
        <f t="shared" si="0"/>
        <v>71.41379310344827</v>
      </c>
      <c r="E30" s="31">
        <f t="shared" si="1"/>
        <v>71</v>
      </c>
      <c r="F30" s="14"/>
      <c r="H30" s="16"/>
    </row>
    <row r="31" spans="1:15">
      <c r="A31" s="13">
        <v>30</v>
      </c>
      <c r="B31" s="2"/>
      <c r="C31" s="25"/>
      <c r="D31" s="29">
        <f t="shared" si="0"/>
        <v>71.41379310344827</v>
      </c>
      <c r="E31" s="31">
        <f t="shared" si="1"/>
        <v>71</v>
      </c>
      <c r="F31" s="14"/>
      <c r="H31" s="16"/>
    </row>
    <row r="32" spans="1:15">
      <c r="A32" s="13">
        <v>31</v>
      </c>
      <c r="B32" s="2"/>
      <c r="C32" s="25"/>
      <c r="D32" s="29">
        <f t="shared" si="0"/>
        <v>71.41379310344827</v>
      </c>
      <c r="E32" s="31">
        <f t="shared" si="1"/>
        <v>71</v>
      </c>
      <c r="F32" s="14"/>
      <c r="H32" s="16"/>
    </row>
    <row r="33" spans="1:8">
      <c r="A33" s="13">
        <v>32</v>
      </c>
      <c r="B33" s="2"/>
      <c r="C33" s="25"/>
      <c r="D33" s="29">
        <f t="shared" si="0"/>
        <v>71.41379310344827</v>
      </c>
      <c r="E33" s="31">
        <f t="shared" si="1"/>
        <v>71</v>
      </c>
      <c r="F33" s="14"/>
      <c r="H33" s="16"/>
    </row>
    <row r="34" spans="1:8">
      <c r="A34" s="13">
        <v>33</v>
      </c>
      <c r="B34" s="2"/>
      <c r="C34" s="25"/>
      <c r="D34" s="29">
        <f t="shared" si="0"/>
        <v>71.41379310344827</v>
      </c>
      <c r="E34" s="31">
        <f t="shared" si="1"/>
        <v>71</v>
      </c>
      <c r="F34" s="14"/>
    </row>
    <row r="35" spans="1:8" ht="16.5">
      <c r="A35" s="13">
        <v>34</v>
      </c>
      <c r="B35" s="2"/>
      <c r="C35" s="18"/>
      <c r="D35" s="29">
        <f t="shared" si="0"/>
        <v>71.41379310344827</v>
      </c>
      <c r="E35" s="31">
        <f t="shared" si="1"/>
        <v>71</v>
      </c>
      <c r="F35" s="14"/>
    </row>
    <row r="36" spans="1:8" ht="16.5">
      <c r="A36" s="13">
        <v>35</v>
      </c>
      <c r="B36" s="2"/>
      <c r="C36" s="18"/>
      <c r="D36" s="29">
        <f t="shared" si="0"/>
        <v>71.41379310344827</v>
      </c>
      <c r="E36" s="31">
        <f t="shared" si="1"/>
        <v>71</v>
      </c>
      <c r="F36" s="14"/>
    </row>
    <row r="37" spans="1:8" ht="16.5">
      <c r="A37" s="13">
        <v>36</v>
      </c>
      <c r="B37" s="2"/>
      <c r="C37" s="18"/>
      <c r="D37" s="29">
        <f t="shared" si="0"/>
        <v>71.41379310344827</v>
      </c>
      <c r="E37" s="31">
        <f t="shared" si="1"/>
        <v>71</v>
      </c>
      <c r="F37" s="14"/>
    </row>
    <row r="38" spans="1:8" ht="16.5">
      <c r="A38" s="13">
        <v>37</v>
      </c>
      <c r="B38" s="2"/>
      <c r="C38" s="18"/>
      <c r="D38" s="29">
        <f t="shared" si="0"/>
        <v>71.41379310344827</v>
      </c>
      <c r="E38" s="31">
        <f t="shared" si="1"/>
        <v>71</v>
      </c>
      <c r="F38" s="14"/>
    </row>
    <row r="39" spans="1:8" ht="16.5">
      <c r="A39" s="13">
        <v>38</v>
      </c>
      <c r="B39" s="2"/>
      <c r="C39" s="18"/>
      <c r="D39" s="29">
        <f t="shared" si="0"/>
        <v>71.41379310344827</v>
      </c>
      <c r="E39" s="31">
        <f t="shared" si="1"/>
        <v>71</v>
      </c>
      <c r="F39" s="14"/>
    </row>
    <row r="40" spans="1:8" ht="16.5">
      <c r="A40" s="13">
        <v>39</v>
      </c>
      <c r="B40" s="2"/>
      <c r="C40" s="3"/>
      <c r="D40" s="29">
        <f t="shared" si="0"/>
        <v>71.41379310344827</v>
      </c>
      <c r="E40" s="31">
        <f t="shared" si="1"/>
        <v>71</v>
      </c>
      <c r="F40" s="14"/>
    </row>
    <row r="41" spans="1:8" ht="16.5">
      <c r="A41" s="13">
        <v>40</v>
      </c>
      <c r="B41" s="2"/>
      <c r="C41" s="3"/>
      <c r="D41" s="29">
        <f t="shared" si="0"/>
        <v>71.41379310344827</v>
      </c>
      <c r="E41" s="31">
        <f t="shared" si="1"/>
        <v>71</v>
      </c>
      <c r="F41" s="14"/>
    </row>
    <row r="42" spans="1:8" ht="16.5">
      <c r="A42" s="13">
        <v>41</v>
      </c>
      <c r="B42" s="2"/>
      <c r="C42" s="3"/>
      <c r="D42" s="29">
        <f t="shared" si="0"/>
        <v>71.41379310344827</v>
      </c>
      <c r="E42" s="31">
        <f t="shared" si="1"/>
        <v>71</v>
      </c>
      <c r="F42" s="14"/>
    </row>
    <row r="43" spans="1:8" ht="16.5">
      <c r="A43" s="13">
        <v>42</v>
      </c>
      <c r="B43" s="2"/>
      <c r="C43" s="3"/>
      <c r="D43" s="29">
        <f t="shared" si="0"/>
        <v>71.41379310344827</v>
      </c>
      <c r="E43" s="31">
        <f t="shared" si="1"/>
        <v>71</v>
      </c>
      <c r="F43" s="14"/>
    </row>
    <row r="44" spans="1:8" ht="16.5">
      <c r="A44" s="13">
        <v>43</v>
      </c>
      <c r="B44" s="2"/>
      <c r="C44" s="3"/>
      <c r="D44" s="29">
        <f t="shared" si="0"/>
        <v>71.41379310344827</v>
      </c>
      <c r="E44" s="31">
        <f t="shared" si="1"/>
        <v>71</v>
      </c>
      <c r="F44" s="14"/>
      <c r="H44" s="16"/>
    </row>
    <row r="45" spans="1:8" ht="16.5">
      <c r="A45" s="13">
        <v>44</v>
      </c>
      <c r="B45" s="2"/>
      <c r="C45" s="3"/>
      <c r="D45" s="29">
        <f t="shared" si="0"/>
        <v>71.41379310344827</v>
      </c>
      <c r="E45" s="31">
        <f t="shared" si="1"/>
        <v>71</v>
      </c>
      <c r="F45" s="14"/>
      <c r="H45" s="16"/>
    </row>
    <row r="46" spans="1:8" ht="16.5">
      <c r="A46" s="13">
        <v>45</v>
      </c>
      <c r="B46" s="2"/>
      <c r="C46" s="3"/>
      <c r="D46" s="29">
        <f t="shared" si="0"/>
        <v>71.41379310344827</v>
      </c>
      <c r="E46" s="31">
        <f t="shared" si="1"/>
        <v>71</v>
      </c>
      <c r="F46" s="14"/>
      <c r="H46" s="16"/>
    </row>
    <row r="47" spans="1:8" ht="16.5">
      <c r="A47" s="13">
        <v>46</v>
      </c>
      <c r="B47" s="2"/>
      <c r="C47" s="3"/>
      <c r="D47" s="29">
        <f t="shared" si="0"/>
        <v>71.41379310344827</v>
      </c>
      <c r="E47" s="31">
        <f t="shared" si="1"/>
        <v>71</v>
      </c>
      <c r="F47" s="14"/>
      <c r="H47" s="16"/>
    </row>
    <row r="48" spans="1:8" ht="16.5">
      <c r="A48" s="13">
        <v>47</v>
      </c>
      <c r="B48" s="2"/>
      <c r="C48" s="3"/>
      <c r="D48" s="29">
        <f t="shared" si="0"/>
        <v>71.41379310344827</v>
      </c>
      <c r="E48" s="31">
        <f t="shared" si="1"/>
        <v>71</v>
      </c>
      <c r="F48" s="14"/>
      <c r="H48" s="16"/>
    </row>
    <row r="49" spans="1:8" ht="16.5">
      <c r="A49" s="13">
        <v>48</v>
      </c>
      <c r="B49" s="2"/>
      <c r="C49" s="3"/>
      <c r="D49" s="29">
        <f t="shared" si="0"/>
        <v>71.41379310344827</v>
      </c>
      <c r="E49" s="31">
        <f t="shared" si="1"/>
        <v>71</v>
      </c>
      <c r="F49" s="14"/>
      <c r="H49" s="16"/>
    </row>
    <row r="50" spans="1:8" ht="16.5">
      <c r="A50" s="13">
        <v>49</v>
      </c>
      <c r="B50" s="2"/>
      <c r="C50" s="3"/>
      <c r="D50" s="29">
        <f t="shared" si="0"/>
        <v>71.41379310344827</v>
      </c>
      <c r="E50" s="31">
        <f t="shared" si="1"/>
        <v>71</v>
      </c>
      <c r="F50" s="14"/>
      <c r="H50" s="16"/>
    </row>
    <row r="51" spans="1:8" ht="16.5">
      <c r="A51" s="13">
        <v>50</v>
      </c>
      <c r="B51" s="2"/>
      <c r="C51" s="3"/>
      <c r="D51" s="29">
        <f t="shared" si="0"/>
        <v>71.41379310344827</v>
      </c>
      <c r="E51" s="31">
        <f t="shared" si="1"/>
        <v>71</v>
      </c>
      <c r="F51" s="14"/>
      <c r="H51" s="16"/>
    </row>
  </sheetData>
  <mergeCells count="3">
    <mergeCell ref="G1:H1"/>
    <mergeCell ref="J5:Q6"/>
    <mergeCell ref="G6:H6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rOfiQz</dc:creator>
  <cp:lastModifiedBy>Husain Yapono</cp:lastModifiedBy>
  <dcterms:created xsi:type="dcterms:W3CDTF">2021-05-02T07:16:11Z</dcterms:created>
  <dcterms:modified xsi:type="dcterms:W3CDTF">2025-06-10T15:36:45Z</dcterms:modified>
</cp:coreProperties>
</file>